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25" activeTab="0"/>
  </bookViews>
  <sheets>
    <sheet name="Sheet1" sheetId="1" r:id="rId1"/>
  </sheets>
  <definedNames>
    <definedName name="_xlnm.Print_Area" localSheetId="0">'Sheet1'!$C$7:$Y$55</definedName>
  </definedNames>
  <calcPr fullCalcOnLoad="1"/>
</workbook>
</file>

<file path=xl/sharedStrings.xml><?xml version="1.0" encoding="utf-8"?>
<sst xmlns="http://schemas.openxmlformats.org/spreadsheetml/2006/main" count="1" uniqueCount="1">
  <si>
    <t>月曜=1or-6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</si>
</sst>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"/>
    <numFmt numFmtId="178" formatCode="0_);[Red]\(0\)"/>
    <numFmt numFmtId="179" formatCode="aaa"/>
  </numFmts>
  <fonts count="4">
    <font>
      <sz val="11"/>
      <name val="ＭＳ ゴシック"/>
      <family val="0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55"/>
  <sheetViews>
    <sheetView tabSelected="1" workbookViewId="0" topLeftCell="A1">
      <selection activeCell="B9" sqref="B9"/>
    </sheetView>
  </sheetViews>
  <sheetFormatPr defaultColWidth="8.796875" defaultRowHeight="14.25"/>
  <cols>
    <col min="1" max="1" width="11.3984375" style="0" bestFit="1" customWidth="1"/>
    <col min="2" max="2" width="11.59765625" style="0" bestFit="1" customWidth="1"/>
    <col min="3" max="25" width="3.59765625" style="0" customWidth="1"/>
    <col min="28" max="28" width="9.5" style="0" bestFit="1" customWidth="1"/>
  </cols>
  <sheetData>
    <row r="5" ht="13.5">
      <c r="B5" s="1">
        <v>38718</v>
      </c>
    </row>
    <row r="6" spans="1:2" ht="13.5">
      <c r="A6" t="s">
        <v>0</v>
      </c>
      <c r="B6">
        <v>0</v>
      </c>
    </row>
    <row r="7" spans="3:25" ht="13.5">
      <c r="C7" s="5">
        <f>YEAR($B$5)</f>
        <v>2006</v>
      </c>
      <c r="D7" s="6">
        <f>MONTH($B$5)</f>
        <v>1</v>
      </c>
      <c r="E7" s="2"/>
      <c r="F7" s="2"/>
      <c r="G7" s="2"/>
      <c r="H7" s="2"/>
      <c r="I7" s="2"/>
      <c r="J7" s="2"/>
      <c r="K7" s="5">
        <f>YEAR(DATE(YEAR($B$5),MONTH($B$5)+1,1))</f>
        <v>2006</v>
      </c>
      <c r="L7" s="6">
        <f>MONTH(DATE(YEAR($B$5),MONTH($B$5)+1,1))</f>
        <v>2</v>
      </c>
      <c r="M7" s="2"/>
      <c r="N7" s="2"/>
      <c r="O7" s="2"/>
      <c r="P7" s="2"/>
      <c r="Q7" s="2"/>
      <c r="R7" s="2"/>
      <c r="S7" s="5">
        <f>YEAR(DATE(YEAR($B$5),MONTH($B$5)+2,1))</f>
        <v>2006</v>
      </c>
      <c r="T7" s="6">
        <f>MONTH(DATE(YEAR($B$5),MONTH($B$5)+2,1))</f>
        <v>3</v>
      </c>
      <c r="U7" s="2"/>
      <c r="V7" s="2"/>
      <c r="W7" s="2"/>
      <c r="X7" s="2"/>
      <c r="Y7" s="2"/>
    </row>
    <row r="8" spans="3:25" ht="13.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3:25" ht="13.5">
      <c r="C9" s="4">
        <f>C10</f>
        <v>38718</v>
      </c>
      <c r="D9" s="4">
        <f aca="true" t="shared" si="0" ref="D9:I9">D10</f>
        <v>38719</v>
      </c>
      <c r="E9" s="4">
        <f t="shared" si="0"/>
        <v>38720</v>
      </c>
      <c r="F9" s="4">
        <f t="shared" si="0"/>
        <v>38721</v>
      </c>
      <c r="G9" s="4">
        <f t="shared" si="0"/>
        <v>38722</v>
      </c>
      <c r="H9" s="4">
        <f t="shared" si="0"/>
        <v>38723</v>
      </c>
      <c r="I9" s="4">
        <f t="shared" si="0"/>
        <v>38724</v>
      </c>
      <c r="J9" s="2"/>
      <c r="K9" s="4">
        <f aca="true" t="shared" si="1" ref="K9:Q9">K10</f>
        <v>38746</v>
      </c>
      <c r="L9" s="4">
        <f t="shared" si="1"/>
        <v>38747</v>
      </c>
      <c r="M9" s="4">
        <f t="shared" si="1"/>
        <v>38748</v>
      </c>
      <c r="N9" s="4">
        <f t="shared" si="1"/>
        <v>38749</v>
      </c>
      <c r="O9" s="4">
        <f t="shared" si="1"/>
        <v>38750</v>
      </c>
      <c r="P9" s="4">
        <f t="shared" si="1"/>
        <v>38751</v>
      </c>
      <c r="Q9" s="4">
        <f t="shared" si="1"/>
        <v>38752</v>
      </c>
      <c r="R9" s="2"/>
      <c r="S9" s="4">
        <f aca="true" t="shared" si="2" ref="S9:Y9">S10</f>
        <v>38774</v>
      </c>
      <c r="T9" s="4">
        <f t="shared" si="2"/>
        <v>38775</v>
      </c>
      <c r="U9" s="4">
        <f t="shared" si="2"/>
        <v>38776</v>
      </c>
      <c r="V9" s="4">
        <f t="shared" si="2"/>
        <v>38777</v>
      </c>
      <c r="W9" s="4">
        <f t="shared" si="2"/>
        <v>38778</v>
      </c>
      <c r="X9" s="4">
        <f t="shared" si="2"/>
        <v>38779</v>
      </c>
      <c r="Y9" s="4">
        <f t="shared" si="2"/>
        <v>38780</v>
      </c>
    </row>
    <row r="10" spans="3:25" ht="13.5">
      <c r="C10" s="3">
        <f>DATE(C7,D7,1)-WEEKDAY(DATE(C7,D7,1))+1+B$6</f>
        <v>38718</v>
      </c>
      <c r="D10" s="3">
        <f aca="true" t="shared" si="3" ref="D10:D15">C10+1</f>
        <v>38719</v>
      </c>
      <c r="E10" s="3">
        <f aca="true" t="shared" si="4" ref="E10:I14">D10+1</f>
        <v>38720</v>
      </c>
      <c r="F10" s="3">
        <f t="shared" si="4"/>
        <v>38721</v>
      </c>
      <c r="G10" s="3">
        <f t="shared" si="4"/>
        <v>38722</v>
      </c>
      <c r="H10" s="3">
        <f t="shared" si="4"/>
        <v>38723</v>
      </c>
      <c r="I10" s="3">
        <f t="shared" si="4"/>
        <v>38724</v>
      </c>
      <c r="J10" s="2"/>
      <c r="K10" s="3">
        <f>DATE(K7,L7,1)-WEEKDAY(DATE(K7,L7,1))+1+J$6</f>
        <v>38746</v>
      </c>
      <c r="L10" s="3">
        <f aca="true" t="shared" si="5" ref="L10:Q15">K10+1</f>
        <v>38747</v>
      </c>
      <c r="M10" s="3">
        <f t="shared" si="5"/>
        <v>38748</v>
      </c>
      <c r="N10" s="3">
        <f t="shared" si="5"/>
        <v>38749</v>
      </c>
      <c r="O10" s="3">
        <f t="shared" si="5"/>
        <v>38750</v>
      </c>
      <c r="P10" s="3">
        <f t="shared" si="5"/>
        <v>38751</v>
      </c>
      <c r="Q10" s="3">
        <f t="shared" si="5"/>
        <v>38752</v>
      </c>
      <c r="R10" s="2"/>
      <c r="S10" s="3">
        <f>DATE(S7,T7,1)-WEEKDAY(DATE(S7,T7,1))+1+R$6</f>
        <v>38774</v>
      </c>
      <c r="T10" s="3">
        <f aca="true" t="shared" si="6" ref="T10:Y15">S10+1</f>
        <v>38775</v>
      </c>
      <c r="U10" s="3">
        <f t="shared" si="6"/>
        <v>38776</v>
      </c>
      <c r="V10" s="3">
        <f t="shared" si="6"/>
        <v>38777</v>
      </c>
      <c r="W10" s="3">
        <f t="shared" si="6"/>
        <v>38778</v>
      </c>
      <c r="X10" s="3">
        <f t="shared" si="6"/>
        <v>38779</v>
      </c>
      <c r="Y10" s="3">
        <f t="shared" si="6"/>
        <v>38780</v>
      </c>
    </row>
    <row r="11" spans="3:25" ht="13.5">
      <c r="C11" s="3">
        <f>C10+7</f>
        <v>38725</v>
      </c>
      <c r="D11" s="3">
        <f t="shared" si="3"/>
        <v>38726</v>
      </c>
      <c r="E11" s="3">
        <f t="shared" si="4"/>
        <v>38727</v>
      </c>
      <c r="F11" s="3">
        <f t="shared" si="4"/>
        <v>38728</v>
      </c>
      <c r="G11" s="3">
        <f t="shared" si="4"/>
        <v>38729</v>
      </c>
      <c r="H11" s="3">
        <f t="shared" si="4"/>
        <v>38730</v>
      </c>
      <c r="I11" s="3">
        <f t="shared" si="4"/>
        <v>38731</v>
      </c>
      <c r="J11" s="2"/>
      <c r="K11" s="3">
        <f>K10+7</f>
        <v>38753</v>
      </c>
      <c r="L11" s="3">
        <f t="shared" si="5"/>
        <v>38754</v>
      </c>
      <c r="M11" s="3">
        <f t="shared" si="5"/>
        <v>38755</v>
      </c>
      <c r="N11" s="3">
        <f t="shared" si="5"/>
        <v>38756</v>
      </c>
      <c r="O11" s="3">
        <f t="shared" si="5"/>
        <v>38757</v>
      </c>
      <c r="P11" s="3">
        <f t="shared" si="5"/>
        <v>38758</v>
      </c>
      <c r="Q11" s="3">
        <f t="shared" si="5"/>
        <v>38759</v>
      </c>
      <c r="R11" s="2"/>
      <c r="S11" s="3">
        <f>S10+7</f>
        <v>38781</v>
      </c>
      <c r="T11" s="3">
        <f t="shared" si="6"/>
        <v>38782</v>
      </c>
      <c r="U11" s="3">
        <f t="shared" si="6"/>
        <v>38783</v>
      </c>
      <c r="V11" s="3">
        <f t="shared" si="6"/>
        <v>38784</v>
      </c>
      <c r="W11" s="3">
        <f t="shared" si="6"/>
        <v>38785</v>
      </c>
      <c r="X11" s="3">
        <f t="shared" si="6"/>
        <v>38786</v>
      </c>
      <c r="Y11" s="3">
        <f t="shared" si="6"/>
        <v>38787</v>
      </c>
    </row>
    <row r="12" spans="3:28" ht="13.5">
      <c r="C12" s="3">
        <f>C11+7</f>
        <v>38732</v>
      </c>
      <c r="D12" s="3">
        <f t="shared" si="3"/>
        <v>38733</v>
      </c>
      <c r="E12" s="3">
        <f t="shared" si="4"/>
        <v>38734</v>
      </c>
      <c r="F12" s="3">
        <f t="shared" si="4"/>
        <v>38735</v>
      </c>
      <c r="G12" s="3">
        <f t="shared" si="4"/>
        <v>38736</v>
      </c>
      <c r="H12" s="3">
        <f t="shared" si="4"/>
        <v>38737</v>
      </c>
      <c r="I12" s="3">
        <f t="shared" si="4"/>
        <v>38738</v>
      </c>
      <c r="J12" s="2"/>
      <c r="K12" s="3">
        <f>K11+7</f>
        <v>38760</v>
      </c>
      <c r="L12" s="3">
        <f t="shared" si="5"/>
        <v>38761</v>
      </c>
      <c r="M12" s="3">
        <f t="shared" si="5"/>
        <v>38762</v>
      </c>
      <c r="N12" s="3">
        <f t="shared" si="5"/>
        <v>38763</v>
      </c>
      <c r="O12" s="3">
        <f t="shared" si="5"/>
        <v>38764</v>
      </c>
      <c r="P12" s="3">
        <f t="shared" si="5"/>
        <v>38765</v>
      </c>
      <c r="Q12" s="3">
        <f t="shared" si="5"/>
        <v>38766</v>
      </c>
      <c r="R12" s="2"/>
      <c r="S12" s="3">
        <f>S11+7</f>
        <v>38788</v>
      </c>
      <c r="T12" s="3">
        <f t="shared" si="6"/>
        <v>38789</v>
      </c>
      <c r="U12" s="3">
        <f t="shared" si="6"/>
        <v>38790</v>
      </c>
      <c r="V12" s="3">
        <f t="shared" si="6"/>
        <v>38791</v>
      </c>
      <c r="W12" s="3">
        <f t="shared" si="6"/>
        <v>38792</v>
      </c>
      <c r="X12" s="3">
        <f t="shared" si="6"/>
        <v>38793</v>
      </c>
      <c r="Y12" s="3">
        <f t="shared" si="6"/>
        <v>38794</v>
      </c>
      <c r="AB12" s="1"/>
    </row>
    <row r="13" spans="3:25" ht="13.5">
      <c r="C13" s="3">
        <f>C12+7</f>
        <v>38739</v>
      </c>
      <c r="D13" s="3">
        <f t="shared" si="3"/>
        <v>38740</v>
      </c>
      <c r="E13" s="3">
        <f t="shared" si="4"/>
        <v>38741</v>
      </c>
      <c r="F13" s="3">
        <f t="shared" si="4"/>
        <v>38742</v>
      </c>
      <c r="G13" s="3">
        <f t="shared" si="4"/>
        <v>38743</v>
      </c>
      <c r="H13" s="3">
        <f t="shared" si="4"/>
        <v>38744</v>
      </c>
      <c r="I13" s="3">
        <f t="shared" si="4"/>
        <v>38745</v>
      </c>
      <c r="J13" s="2"/>
      <c r="K13" s="3">
        <f>K12+7</f>
        <v>38767</v>
      </c>
      <c r="L13" s="3">
        <f t="shared" si="5"/>
        <v>38768</v>
      </c>
      <c r="M13" s="3">
        <f t="shared" si="5"/>
        <v>38769</v>
      </c>
      <c r="N13" s="3">
        <f t="shared" si="5"/>
        <v>38770</v>
      </c>
      <c r="O13" s="3">
        <f t="shared" si="5"/>
        <v>38771</v>
      </c>
      <c r="P13" s="3">
        <f t="shared" si="5"/>
        <v>38772</v>
      </c>
      <c r="Q13" s="3">
        <f t="shared" si="5"/>
        <v>38773</v>
      </c>
      <c r="R13" s="2"/>
      <c r="S13" s="3">
        <f>S12+7</f>
        <v>38795</v>
      </c>
      <c r="T13" s="3">
        <f t="shared" si="6"/>
        <v>38796</v>
      </c>
      <c r="U13" s="3">
        <f t="shared" si="6"/>
        <v>38797</v>
      </c>
      <c r="V13" s="3">
        <f t="shared" si="6"/>
        <v>38798</v>
      </c>
      <c r="W13" s="3">
        <f t="shared" si="6"/>
        <v>38799</v>
      </c>
      <c r="X13" s="3">
        <f t="shared" si="6"/>
        <v>38800</v>
      </c>
      <c r="Y13" s="3">
        <f t="shared" si="6"/>
        <v>38801</v>
      </c>
    </row>
    <row r="14" spans="3:25" ht="13.5">
      <c r="C14" s="3">
        <f>C13+7</f>
        <v>38746</v>
      </c>
      <c r="D14" s="3">
        <f t="shared" si="3"/>
        <v>38747</v>
      </c>
      <c r="E14" s="3">
        <f t="shared" si="4"/>
        <v>38748</v>
      </c>
      <c r="F14" s="3">
        <f t="shared" si="4"/>
        <v>38749</v>
      </c>
      <c r="G14" s="3">
        <f t="shared" si="4"/>
        <v>38750</v>
      </c>
      <c r="H14" s="3">
        <f t="shared" si="4"/>
        <v>38751</v>
      </c>
      <c r="I14" s="3">
        <f t="shared" si="4"/>
        <v>38752</v>
      </c>
      <c r="J14" s="2"/>
      <c r="K14" s="3">
        <f>K13+7</f>
        <v>38774</v>
      </c>
      <c r="L14" s="3">
        <f t="shared" si="5"/>
        <v>38775</v>
      </c>
      <c r="M14" s="3">
        <f t="shared" si="5"/>
        <v>38776</v>
      </c>
      <c r="N14" s="3">
        <f t="shared" si="5"/>
        <v>38777</v>
      </c>
      <c r="O14" s="3">
        <f t="shared" si="5"/>
        <v>38778</v>
      </c>
      <c r="P14" s="3">
        <f t="shared" si="5"/>
        <v>38779</v>
      </c>
      <c r="Q14" s="3">
        <f t="shared" si="5"/>
        <v>38780</v>
      </c>
      <c r="R14" s="2"/>
      <c r="S14" s="3">
        <f>S13+7</f>
        <v>38802</v>
      </c>
      <c r="T14" s="3">
        <f t="shared" si="6"/>
        <v>38803</v>
      </c>
      <c r="U14" s="3">
        <f t="shared" si="6"/>
        <v>38804</v>
      </c>
      <c r="V14" s="3">
        <f t="shared" si="6"/>
        <v>38805</v>
      </c>
      <c r="W14" s="3">
        <f t="shared" si="6"/>
        <v>38806</v>
      </c>
      <c r="X14" s="3">
        <f t="shared" si="6"/>
        <v>38807</v>
      </c>
      <c r="Y14" s="3">
        <f t="shared" si="6"/>
        <v>38808</v>
      </c>
    </row>
    <row r="15" spans="3:25" ht="13.5">
      <c r="C15" s="3">
        <f>C14+7</f>
        <v>38753</v>
      </c>
      <c r="D15" s="3">
        <f t="shared" si="3"/>
        <v>38754</v>
      </c>
      <c r="E15" s="3">
        <f>D15+1</f>
        <v>38755</v>
      </c>
      <c r="F15" s="3">
        <f>E15+1</f>
        <v>38756</v>
      </c>
      <c r="G15" s="3">
        <f>F15+1</f>
        <v>38757</v>
      </c>
      <c r="H15" s="3">
        <f>G15+1</f>
        <v>38758</v>
      </c>
      <c r="I15" s="3">
        <f>H15+1</f>
        <v>38759</v>
      </c>
      <c r="J15" s="2"/>
      <c r="K15" s="3">
        <f>K14+7</f>
        <v>38781</v>
      </c>
      <c r="L15" s="3">
        <f t="shared" si="5"/>
        <v>38782</v>
      </c>
      <c r="M15" s="3">
        <f t="shared" si="5"/>
        <v>38783</v>
      </c>
      <c r="N15" s="3">
        <f t="shared" si="5"/>
        <v>38784</v>
      </c>
      <c r="O15" s="3">
        <f t="shared" si="5"/>
        <v>38785</v>
      </c>
      <c r="P15" s="3">
        <f t="shared" si="5"/>
        <v>38786</v>
      </c>
      <c r="Q15" s="3">
        <f t="shared" si="5"/>
        <v>38787</v>
      </c>
      <c r="R15" s="2"/>
      <c r="S15" s="3">
        <f>S14+7</f>
        <v>38809</v>
      </c>
      <c r="T15" s="3">
        <f t="shared" si="6"/>
        <v>38810</v>
      </c>
      <c r="U15" s="3">
        <f t="shared" si="6"/>
        <v>38811</v>
      </c>
      <c r="V15" s="3">
        <f t="shared" si="6"/>
        <v>38812</v>
      </c>
      <c r="W15" s="3">
        <f t="shared" si="6"/>
        <v>38813</v>
      </c>
      <c r="X15" s="3">
        <f t="shared" si="6"/>
        <v>38814</v>
      </c>
      <c r="Y15" s="3">
        <f t="shared" si="6"/>
        <v>38815</v>
      </c>
    </row>
    <row r="17" spans="3:25" ht="13.5">
      <c r="C17" s="5">
        <f>YEAR(DATE(YEAR($B$5),MONTH($B$5)+3,1))</f>
        <v>2006</v>
      </c>
      <c r="D17" s="6">
        <f>MONTH(DATE(YEAR($B$5),MONTH($B$5)+3,1))</f>
        <v>4</v>
      </c>
      <c r="E17" s="2"/>
      <c r="F17" s="2"/>
      <c r="G17" s="2"/>
      <c r="H17" s="2"/>
      <c r="I17" s="2"/>
      <c r="J17" s="2"/>
      <c r="K17" s="5">
        <f>YEAR(DATE(YEAR($B$5),MONTH($B$5)+4,1))</f>
        <v>2006</v>
      </c>
      <c r="L17" s="6">
        <f>MONTH(DATE(YEAR($B$5),MONTH($B$5)+4,1))</f>
        <v>5</v>
      </c>
      <c r="M17" s="2"/>
      <c r="N17" s="2"/>
      <c r="O17" s="2"/>
      <c r="P17" s="2"/>
      <c r="Q17" s="2"/>
      <c r="R17" s="2"/>
      <c r="S17" s="5">
        <f>YEAR(DATE(YEAR($B$5),MONTH($B$5)+5,1))</f>
        <v>2006</v>
      </c>
      <c r="T17" s="6">
        <f>MONTH(DATE(YEAR($B$5),MONTH($B$5)+5,1))</f>
        <v>6</v>
      </c>
      <c r="U17" s="2"/>
      <c r="V17" s="2"/>
      <c r="W17" s="2"/>
      <c r="X17" s="2"/>
      <c r="Y17" s="2"/>
    </row>
    <row r="18" spans="3:25" ht="13.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3:25" ht="13.5">
      <c r="C19" s="4">
        <f aca="true" t="shared" si="7" ref="C19:I19">C20</f>
        <v>38802</v>
      </c>
      <c r="D19" s="4">
        <f t="shared" si="7"/>
        <v>38803</v>
      </c>
      <c r="E19" s="4">
        <f t="shared" si="7"/>
        <v>38804</v>
      </c>
      <c r="F19" s="4">
        <f t="shared" si="7"/>
        <v>38805</v>
      </c>
      <c r="G19" s="4">
        <f t="shared" si="7"/>
        <v>38806</v>
      </c>
      <c r="H19" s="4">
        <f t="shared" si="7"/>
        <v>38807</v>
      </c>
      <c r="I19" s="4">
        <f t="shared" si="7"/>
        <v>38808</v>
      </c>
      <c r="J19" s="2"/>
      <c r="K19" s="4">
        <f aca="true" t="shared" si="8" ref="K19:Q19">K20</f>
        <v>38837</v>
      </c>
      <c r="L19" s="4">
        <f t="shared" si="8"/>
        <v>38838</v>
      </c>
      <c r="M19" s="4">
        <f t="shared" si="8"/>
        <v>38839</v>
      </c>
      <c r="N19" s="4">
        <f t="shared" si="8"/>
        <v>38840</v>
      </c>
      <c r="O19" s="4">
        <f t="shared" si="8"/>
        <v>38841</v>
      </c>
      <c r="P19" s="4">
        <f t="shared" si="8"/>
        <v>38842</v>
      </c>
      <c r="Q19" s="4">
        <f t="shared" si="8"/>
        <v>38843</v>
      </c>
      <c r="R19" s="2"/>
      <c r="S19" s="4">
        <f aca="true" t="shared" si="9" ref="S19:Y19">S20</f>
        <v>38865</v>
      </c>
      <c r="T19" s="4">
        <f t="shared" si="9"/>
        <v>38866</v>
      </c>
      <c r="U19" s="4">
        <f t="shared" si="9"/>
        <v>38867</v>
      </c>
      <c r="V19" s="4">
        <f t="shared" si="9"/>
        <v>38868</v>
      </c>
      <c r="W19" s="4">
        <f t="shared" si="9"/>
        <v>38869</v>
      </c>
      <c r="X19" s="4">
        <f t="shared" si="9"/>
        <v>38870</v>
      </c>
      <c r="Y19" s="4">
        <f t="shared" si="9"/>
        <v>38871</v>
      </c>
    </row>
    <row r="20" spans="3:25" ht="13.5">
      <c r="C20" s="3">
        <f>DATE(C17,D17,1)-WEEKDAY(DATE(C17,D17,1))+1+B$6</f>
        <v>38802</v>
      </c>
      <c r="D20" s="3">
        <f aca="true" t="shared" si="10" ref="D20:I25">C20+1</f>
        <v>38803</v>
      </c>
      <c r="E20" s="3">
        <f t="shared" si="10"/>
        <v>38804</v>
      </c>
      <c r="F20" s="3">
        <f t="shared" si="10"/>
        <v>38805</v>
      </c>
      <c r="G20" s="3">
        <f t="shared" si="10"/>
        <v>38806</v>
      </c>
      <c r="H20" s="3">
        <f t="shared" si="10"/>
        <v>38807</v>
      </c>
      <c r="I20" s="3">
        <f t="shared" si="10"/>
        <v>38808</v>
      </c>
      <c r="J20" s="2"/>
      <c r="K20" s="3">
        <f>DATE(K17,L17,1)-WEEKDAY(DATE(K17,L17,1))+1+J$6</f>
        <v>38837</v>
      </c>
      <c r="L20" s="3">
        <f aca="true" t="shared" si="11" ref="L20:Q25">K20+1</f>
        <v>38838</v>
      </c>
      <c r="M20" s="3">
        <f t="shared" si="11"/>
        <v>38839</v>
      </c>
      <c r="N20" s="3">
        <f t="shared" si="11"/>
        <v>38840</v>
      </c>
      <c r="O20" s="3">
        <f t="shared" si="11"/>
        <v>38841</v>
      </c>
      <c r="P20" s="3">
        <f t="shared" si="11"/>
        <v>38842</v>
      </c>
      <c r="Q20" s="3">
        <f t="shared" si="11"/>
        <v>38843</v>
      </c>
      <c r="R20" s="2"/>
      <c r="S20" s="3">
        <f>DATE(S17,T17,1)-WEEKDAY(DATE(S17,T17,1))+1+R$6</f>
        <v>38865</v>
      </c>
      <c r="T20" s="3">
        <f aca="true" t="shared" si="12" ref="T20:Y25">S20+1</f>
        <v>38866</v>
      </c>
      <c r="U20" s="3">
        <f t="shared" si="12"/>
        <v>38867</v>
      </c>
      <c r="V20" s="3">
        <f t="shared" si="12"/>
        <v>38868</v>
      </c>
      <c r="W20" s="3">
        <f t="shared" si="12"/>
        <v>38869</v>
      </c>
      <c r="X20" s="3">
        <f t="shared" si="12"/>
        <v>38870</v>
      </c>
      <c r="Y20" s="3">
        <f t="shared" si="12"/>
        <v>38871</v>
      </c>
    </row>
    <row r="21" spans="3:25" ht="13.5">
      <c r="C21" s="3">
        <f>C20+7</f>
        <v>38809</v>
      </c>
      <c r="D21" s="3">
        <f t="shared" si="10"/>
        <v>38810</v>
      </c>
      <c r="E21" s="3">
        <f t="shared" si="10"/>
        <v>38811</v>
      </c>
      <c r="F21" s="3">
        <f t="shared" si="10"/>
        <v>38812</v>
      </c>
      <c r="G21" s="3">
        <f t="shared" si="10"/>
        <v>38813</v>
      </c>
      <c r="H21" s="3">
        <f t="shared" si="10"/>
        <v>38814</v>
      </c>
      <c r="I21" s="3">
        <f t="shared" si="10"/>
        <v>38815</v>
      </c>
      <c r="J21" s="2"/>
      <c r="K21" s="3">
        <f>K20+7</f>
        <v>38844</v>
      </c>
      <c r="L21" s="3">
        <f t="shared" si="11"/>
        <v>38845</v>
      </c>
      <c r="M21" s="3">
        <f t="shared" si="11"/>
        <v>38846</v>
      </c>
      <c r="N21" s="3">
        <f t="shared" si="11"/>
        <v>38847</v>
      </c>
      <c r="O21" s="3">
        <f t="shared" si="11"/>
        <v>38848</v>
      </c>
      <c r="P21" s="3">
        <f t="shared" si="11"/>
        <v>38849</v>
      </c>
      <c r="Q21" s="3">
        <f t="shared" si="11"/>
        <v>38850</v>
      </c>
      <c r="R21" s="2"/>
      <c r="S21" s="3">
        <f>S20+7</f>
        <v>38872</v>
      </c>
      <c r="T21" s="3">
        <f t="shared" si="12"/>
        <v>38873</v>
      </c>
      <c r="U21" s="3">
        <f t="shared" si="12"/>
        <v>38874</v>
      </c>
      <c r="V21" s="3">
        <f t="shared" si="12"/>
        <v>38875</v>
      </c>
      <c r="W21" s="3">
        <f t="shared" si="12"/>
        <v>38876</v>
      </c>
      <c r="X21" s="3">
        <f t="shared" si="12"/>
        <v>38877</v>
      </c>
      <c r="Y21" s="3">
        <f t="shared" si="12"/>
        <v>38878</v>
      </c>
    </row>
    <row r="22" spans="3:25" ht="13.5">
      <c r="C22" s="3">
        <f>C21+7</f>
        <v>38816</v>
      </c>
      <c r="D22" s="3">
        <f t="shared" si="10"/>
        <v>38817</v>
      </c>
      <c r="E22" s="3">
        <f t="shared" si="10"/>
        <v>38818</v>
      </c>
      <c r="F22" s="3">
        <f t="shared" si="10"/>
        <v>38819</v>
      </c>
      <c r="G22" s="3">
        <f t="shared" si="10"/>
        <v>38820</v>
      </c>
      <c r="H22" s="3">
        <f t="shared" si="10"/>
        <v>38821</v>
      </c>
      <c r="I22" s="3">
        <f t="shared" si="10"/>
        <v>38822</v>
      </c>
      <c r="J22" s="2"/>
      <c r="K22" s="3">
        <f>K21+7</f>
        <v>38851</v>
      </c>
      <c r="L22" s="3">
        <f t="shared" si="11"/>
        <v>38852</v>
      </c>
      <c r="M22" s="3">
        <f t="shared" si="11"/>
        <v>38853</v>
      </c>
      <c r="N22" s="3">
        <f t="shared" si="11"/>
        <v>38854</v>
      </c>
      <c r="O22" s="3">
        <f t="shared" si="11"/>
        <v>38855</v>
      </c>
      <c r="P22" s="3">
        <f t="shared" si="11"/>
        <v>38856</v>
      </c>
      <c r="Q22" s="3">
        <f t="shared" si="11"/>
        <v>38857</v>
      </c>
      <c r="R22" s="2"/>
      <c r="S22" s="3">
        <f>S21+7</f>
        <v>38879</v>
      </c>
      <c r="T22" s="3">
        <f t="shared" si="12"/>
        <v>38880</v>
      </c>
      <c r="U22" s="3">
        <f t="shared" si="12"/>
        <v>38881</v>
      </c>
      <c r="V22" s="3">
        <f t="shared" si="12"/>
        <v>38882</v>
      </c>
      <c r="W22" s="3">
        <f t="shared" si="12"/>
        <v>38883</v>
      </c>
      <c r="X22" s="3">
        <f t="shared" si="12"/>
        <v>38884</v>
      </c>
      <c r="Y22" s="3">
        <f t="shared" si="12"/>
        <v>38885</v>
      </c>
    </row>
    <row r="23" spans="3:25" ht="13.5">
      <c r="C23" s="3">
        <f>C22+7</f>
        <v>38823</v>
      </c>
      <c r="D23" s="3">
        <f t="shared" si="10"/>
        <v>38824</v>
      </c>
      <c r="E23" s="3">
        <f t="shared" si="10"/>
        <v>38825</v>
      </c>
      <c r="F23" s="3">
        <f t="shared" si="10"/>
        <v>38826</v>
      </c>
      <c r="G23" s="3">
        <f t="shared" si="10"/>
        <v>38827</v>
      </c>
      <c r="H23" s="3">
        <f t="shared" si="10"/>
        <v>38828</v>
      </c>
      <c r="I23" s="3">
        <f t="shared" si="10"/>
        <v>38829</v>
      </c>
      <c r="J23" s="2"/>
      <c r="K23" s="3">
        <f>K22+7</f>
        <v>38858</v>
      </c>
      <c r="L23" s="3">
        <f t="shared" si="11"/>
        <v>38859</v>
      </c>
      <c r="M23" s="3">
        <f t="shared" si="11"/>
        <v>38860</v>
      </c>
      <c r="N23" s="3">
        <f t="shared" si="11"/>
        <v>38861</v>
      </c>
      <c r="O23" s="3">
        <f t="shared" si="11"/>
        <v>38862</v>
      </c>
      <c r="P23" s="3">
        <f t="shared" si="11"/>
        <v>38863</v>
      </c>
      <c r="Q23" s="3">
        <f t="shared" si="11"/>
        <v>38864</v>
      </c>
      <c r="R23" s="2"/>
      <c r="S23" s="3">
        <f>S22+7</f>
        <v>38886</v>
      </c>
      <c r="T23" s="3">
        <f t="shared" si="12"/>
        <v>38887</v>
      </c>
      <c r="U23" s="3">
        <f t="shared" si="12"/>
        <v>38888</v>
      </c>
      <c r="V23" s="3">
        <f t="shared" si="12"/>
        <v>38889</v>
      </c>
      <c r="W23" s="3">
        <f t="shared" si="12"/>
        <v>38890</v>
      </c>
      <c r="X23" s="3">
        <f t="shared" si="12"/>
        <v>38891</v>
      </c>
      <c r="Y23" s="3">
        <f t="shared" si="12"/>
        <v>38892</v>
      </c>
    </row>
    <row r="24" spans="3:25" ht="13.5">
      <c r="C24" s="3">
        <f>C23+7</f>
        <v>38830</v>
      </c>
      <c r="D24" s="3">
        <f t="shared" si="10"/>
        <v>38831</v>
      </c>
      <c r="E24" s="3">
        <f t="shared" si="10"/>
        <v>38832</v>
      </c>
      <c r="F24" s="3">
        <f t="shared" si="10"/>
        <v>38833</v>
      </c>
      <c r="G24" s="3">
        <f t="shared" si="10"/>
        <v>38834</v>
      </c>
      <c r="H24" s="3">
        <f t="shared" si="10"/>
        <v>38835</v>
      </c>
      <c r="I24" s="3">
        <f t="shared" si="10"/>
        <v>38836</v>
      </c>
      <c r="J24" s="2"/>
      <c r="K24" s="3">
        <f>K23+7</f>
        <v>38865</v>
      </c>
      <c r="L24" s="3">
        <f t="shared" si="11"/>
        <v>38866</v>
      </c>
      <c r="M24" s="3">
        <f t="shared" si="11"/>
        <v>38867</v>
      </c>
      <c r="N24" s="3">
        <f t="shared" si="11"/>
        <v>38868</v>
      </c>
      <c r="O24" s="3">
        <f t="shared" si="11"/>
        <v>38869</v>
      </c>
      <c r="P24" s="3">
        <f t="shared" si="11"/>
        <v>38870</v>
      </c>
      <c r="Q24" s="3">
        <f t="shared" si="11"/>
        <v>38871</v>
      </c>
      <c r="R24" s="2"/>
      <c r="S24" s="3">
        <f>S23+7</f>
        <v>38893</v>
      </c>
      <c r="T24" s="3">
        <f t="shared" si="12"/>
        <v>38894</v>
      </c>
      <c r="U24" s="3">
        <f t="shared" si="12"/>
        <v>38895</v>
      </c>
      <c r="V24" s="3">
        <f t="shared" si="12"/>
        <v>38896</v>
      </c>
      <c r="W24" s="3">
        <f t="shared" si="12"/>
        <v>38897</v>
      </c>
      <c r="X24" s="3">
        <f t="shared" si="12"/>
        <v>38898</v>
      </c>
      <c r="Y24" s="3">
        <f t="shared" si="12"/>
        <v>38899</v>
      </c>
    </row>
    <row r="25" spans="3:25" ht="13.5">
      <c r="C25" s="3">
        <f>C24+7</f>
        <v>38837</v>
      </c>
      <c r="D25" s="3">
        <f t="shared" si="10"/>
        <v>38838</v>
      </c>
      <c r="E25" s="3">
        <f t="shared" si="10"/>
        <v>38839</v>
      </c>
      <c r="F25" s="3">
        <f t="shared" si="10"/>
        <v>38840</v>
      </c>
      <c r="G25" s="3">
        <f t="shared" si="10"/>
        <v>38841</v>
      </c>
      <c r="H25" s="3">
        <f t="shared" si="10"/>
        <v>38842</v>
      </c>
      <c r="I25" s="3">
        <f t="shared" si="10"/>
        <v>38843</v>
      </c>
      <c r="J25" s="2"/>
      <c r="K25" s="3">
        <f>K24+7</f>
        <v>38872</v>
      </c>
      <c r="L25" s="3">
        <f t="shared" si="11"/>
        <v>38873</v>
      </c>
      <c r="M25" s="3">
        <f t="shared" si="11"/>
        <v>38874</v>
      </c>
      <c r="N25" s="3">
        <f t="shared" si="11"/>
        <v>38875</v>
      </c>
      <c r="O25" s="3">
        <f t="shared" si="11"/>
        <v>38876</v>
      </c>
      <c r="P25" s="3">
        <f t="shared" si="11"/>
        <v>38877</v>
      </c>
      <c r="Q25" s="3">
        <f t="shared" si="11"/>
        <v>38878</v>
      </c>
      <c r="R25" s="2"/>
      <c r="S25" s="3">
        <f>S24+7</f>
        <v>38900</v>
      </c>
      <c r="T25" s="3">
        <f t="shared" si="12"/>
        <v>38901</v>
      </c>
      <c r="U25" s="3">
        <f t="shared" si="12"/>
        <v>38902</v>
      </c>
      <c r="V25" s="3">
        <f t="shared" si="12"/>
        <v>38903</v>
      </c>
      <c r="W25" s="3">
        <f t="shared" si="12"/>
        <v>38904</v>
      </c>
      <c r="X25" s="3">
        <f t="shared" si="12"/>
        <v>38905</v>
      </c>
      <c r="Y25" s="3">
        <f t="shared" si="12"/>
        <v>38906</v>
      </c>
    </row>
    <row r="27" spans="3:25" ht="13.5">
      <c r="C27" s="5">
        <f>YEAR(DATE(YEAR($B$5),MONTH($B$5)+6,1))</f>
        <v>2006</v>
      </c>
      <c r="D27" s="6">
        <f>MONTH(DATE(YEAR($B$5),MONTH($B$5)+6,1))</f>
        <v>7</v>
      </c>
      <c r="E27" s="2"/>
      <c r="F27" s="2"/>
      <c r="G27" s="2"/>
      <c r="H27" s="2"/>
      <c r="I27" s="2"/>
      <c r="J27" s="2"/>
      <c r="K27" s="5">
        <f>YEAR(DATE(YEAR($B$5),MONTH($B$5)+7,1))</f>
        <v>2006</v>
      </c>
      <c r="L27" s="6">
        <f>MONTH(DATE(YEAR($B$5),MONTH($B$5)+7,1))</f>
        <v>8</v>
      </c>
      <c r="M27" s="2"/>
      <c r="N27" s="2"/>
      <c r="O27" s="2"/>
      <c r="P27" s="2"/>
      <c r="Q27" s="2"/>
      <c r="R27" s="2"/>
      <c r="S27" s="5">
        <f>YEAR(DATE(YEAR($B$5),MONTH($B$5)+8,1))</f>
        <v>2006</v>
      </c>
      <c r="T27" s="6">
        <f>MONTH(DATE(YEAR($B$5),MONTH($B$5)+8,1))</f>
        <v>9</v>
      </c>
      <c r="U27" s="2"/>
      <c r="V27" s="2"/>
      <c r="W27" s="2"/>
      <c r="X27" s="2"/>
      <c r="Y27" s="2"/>
    </row>
    <row r="28" spans="3:25" ht="13.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3:25" ht="13.5">
      <c r="C29" s="4">
        <f aca="true" t="shared" si="13" ref="C29:I29">C30</f>
        <v>38893</v>
      </c>
      <c r="D29" s="4">
        <f t="shared" si="13"/>
        <v>38894</v>
      </c>
      <c r="E29" s="4">
        <f t="shared" si="13"/>
        <v>38895</v>
      </c>
      <c r="F29" s="4">
        <f t="shared" si="13"/>
        <v>38896</v>
      </c>
      <c r="G29" s="4">
        <f t="shared" si="13"/>
        <v>38897</v>
      </c>
      <c r="H29" s="4">
        <f t="shared" si="13"/>
        <v>38898</v>
      </c>
      <c r="I29" s="4">
        <f t="shared" si="13"/>
        <v>38899</v>
      </c>
      <c r="J29" s="2"/>
      <c r="K29" s="4">
        <f aca="true" t="shared" si="14" ref="K29:Q29">K30</f>
        <v>38928</v>
      </c>
      <c r="L29" s="4">
        <f t="shared" si="14"/>
        <v>38929</v>
      </c>
      <c r="M29" s="4">
        <f t="shared" si="14"/>
        <v>38930</v>
      </c>
      <c r="N29" s="4">
        <f t="shared" si="14"/>
        <v>38931</v>
      </c>
      <c r="O29" s="4">
        <f t="shared" si="14"/>
        <v>38932</v>
      </c>
      <c r="P29" s="4">
        <f t="shared" si="14"/>
        <v>38933</v>
      </c>
      <c r="Q29" s="4">
        <f t="shared" si="14"/>
        <v>38934</v>
      </c>
      <c r="R29" s="2"/>
      <c r="S29" s="4">
        <f aca="true" t="shared" si="15" ref="S29:Y29">S30</f>
        <v>38956</v>
      </c>
      <c r="T29" s="4">
        <f t="shared" si="15"/>
        <v>38957</v>
      </c>
      <c r="U29" s="4">
        <f t="shared" si="15"/>
        <v>38958</v>
      </c>
      <c r="V29" s="4">
        <f t="shared" si="15"/>
        <v>38959</v>
      </c>
      <c r="W29" s="4">
        <f t="shared" si="15"/>
        <v>38960</v>
      </c>
      <c r="X29" s="4">
        <f t="shared" si="15"/>
        <v>38961</v>
      </c>
      <c r="Y29" s="4">
        <f t="shared" si="15"/>
        <v>38962</v>
      </c>
    </row>
    <row r="30" spans="3:25" ht="13.5">
      <c r="C30" s="3">
        <f>DATE(C27,D27,1)-WEEKDAY(DATE(C27,D27,1))+1+B$6</f>
        <v>38893</v>
      </c>
      <c r="D30" s="3">
        <f aca="true" t="shared" si="16" ref="D30:I35">C30+1</f>
        <v>38894</v>
      </c>
      <c r="E30" s="3">
        <f t="shared" si="16"/>
        <v>38895</v>
      </c>
      <c r="F30" s="3">
        <f t="shared" si="16"/>
        <v>38896</v>
      </c>
      <c r="G30" s="3">
        <f t="shared" si="16"/>
        <v>38897</v>
      </c>
      <c r="H30" s="3">
        <f t="shared" si="16"/>
        <v>38898</v>
      </c>
      <c r="I30" s="3">
        <f t="shared" si="16"/>
        <v>38899</v>
      </c>
      <c r="J30" s="2"/>
      <c r="K30" s="3">
        <f>DATE(K27,L27,1)-WEEKDAY(DATE(K27,L27,1))+1+J$6</f>
        <v>38928</v>
      </c>
      <c r="L30" s="3">
        <f aca="true" t="shared" si="17" ref="L30:Q35">K30+1</f>
        <v>38929</v>
      </c>
      <c r="M30" s="3">
        <f t="shared" si="17"/>
        <v>38930</v>
      </c>
      <c r="N30" s="3">
        <f t="shared" si="17"/>
        <v>38931</v>
      </c>
      <c r="O30" s="3">
        <f t="shared" si="17"/>
        <v>38932</v>
      </c>
      <c r="P30" s="3">
        <f t="shared" si="17"/>
        <v>38933</v>
      </c>
      <c r="Q30" s="3">
        <f t="shared" si="17"/>
        <v>38934</v>
      </c>
      <c r="R30" s="2"/>
      <c r="S30" s="3">
        <f>DATE(S27,T27,1)-WEEKDAY(DATE(S27,T27,1))+1+R$6</f>
        <v>38956</v>
      </c>
      <c r="T30" s="3">
        <f aca="true" t="shared" si="18" ref="T30:Y35">S30+1</f>
        <v>38957</v>
      </c>
      <c r="U30" s="3">
        <f t="shared" si="18"/>
        <v>38958</v>
      </c>
      <c r="V30" s="3">
        <f t="shared" si="18"/>
        <v>38959</v>
      </c>
      <c r="W30" s="3">
        <f t="shared" si="18"/>
        <v>38960</v>
      </c>
      <c r="X30" s="3">
        <f t="shared" si="18"/>
        <v>38961</v>
      </c>
      <c r="Y30" s="3">
        <f t="shared" si="18"/>
        <v>38962</v>
      </c>
    </row>
    <row r="31" spans="3:25" ht="13.5">
      <c r="C31" s="3">
        <f>C30+7</f>
        <v>38900</v>
      </c>
      <c r="D31" s="3">
        <f t="shared" si="16"/>
        <v>38901</v>
      </c>
      <c r="E31" s="3">
        <f t="shared" si="16"/>
        <v>38902</v>
      </c>
      <c r="F31" s="3">
        <f t="shared" si="16"/>
        <v>38903</v>
      </c>
      <c r="G31" s="3">
        <f t="shared" si="16"/>
        <v>38904</v>
      </c>
      <c r="H31" s="3">
        <f t="shared" si="16"/>
        <v>38905</v>
      </c>
      <c r="I31" s="3">
        <f t="shared" si="16"/>
        <v>38906</v>
      </c>
      <c r="J31" s="2"/>
      <c r="K31" s="3">
        <f>K30+7</f>
        <v>38935</v>
      </c>
      <c r="L31" s="3">
        <f t="shared" si="17"/>
        <v>38936</v>
      </c>
      <c r="M31" s="3">
        <f t="shared" si="17"/>
        <v>38937</v>
      </c>
      <c r="N31" s="3">
        <f t="shared" si="17"/>
        <v>38938</v>
      </c>
      <c r="O31" s="3">
        <f t="shared" si="17"/>
        <v>38939</v>
      </c>
      <c r="P31" s="3">
        <f t="shared" si="17"/>
        <v>38940</v>
      </c>
      <c r="Q31" s="3">
        <f t="shared" si="17"/>
        <v>38941</v>
      </c>
      <c r="R31" s="2"/>
      <c r="S31" s="3">
        <f>S30+7</f>
        <v>38963</v>
      </c>
      <c r="T31" s="3">
        <f t="shared" si="18"/>
        <v>38964</v>
      </c>
      <c r="U31" s="3">
        <f t="shared" si="18"/>
        <v>38965</v>
      </c>
      <c r="V31" s="3">
        <f t="shared" si="18"/>
        <v>38966</v>
      </c>
      <c r="W31" s="3">
        <f t="shared" si="18"/>
        <v>38967</v>
      </c>
      <c r="X31" s="3">
        <f t="shared" si="18"/>
        <v>38968</v>
      </c>
      <c r="Y31" s="3">
        <f t="shared" si="18"/>
        <v>38969</v>
      </c>
    </row>
    <row r="32" spans="3:25" ht="13.5">
      <c r="C32" s="3">
        <f>C31+7</f>
        <v>38907</v>
      </c>
      <c r="D32" s="3">
        <f t="shared" si="16"/>
        <v>38908</v>
      </c>
      <c r="E32" s="3">
        <f t="shared" si="16"/>
        <v>38909</v>
      </c>
      <c r="F32" s="3">
        <f t="shared" si="16"/>
        <v>38910</v>
      </c>
      <c r="G32" s="3">
        <f t="shared" si="16"/>
        <v>38911</v>
      </c>
      <c r="H32" s="3">
        <f t="shared" si="16"/>
        <v>38912</v>
      </c>
      <c r="I32" s="3">
        <f t="shared" si="16"/>
        <v>38913</v>
      </c>
      <c r="J32" s="2"/>
      <c r="K32" s="3">
        <f>K31+7</f>
        <v>38942</v>
      </c>
      <c r="L32" s="3">
        <f t="shared" si="17"/>
        <v>38943</v>
      </c>
      <c r="M32" s="3">
        <f t="shared" si="17"/>
        <v>38944</v>
      </c>
      <c r="N32" s="3">
        <f t="shared" si="17"/>
        <v>38945</v>
      </c>
      <c r="O32" s="3">
        <f t="shared" si="17"/>
        <v>38946</v>
      </c>
      <c r="P32" s="3">
        <f t="shared" si="17"/>
        <v>38947</v>
      </c>
      <c r="Q32" s="3">
        <f t="shared" si="17"/>
        <v>38948</v>
      </c>
      <c r="R32" s="2"/>
      <c r="S32" s="3">
        <f>S31+7</f>
        <v>38970</v>
      </c>
      <c r="T32" s="3">
        <f t="shared" si="18"/>
        <v>38971</v>
      </c>
      <c r="U32" s="3">
        <f t="shared" si="18"/>
        <v>38972</v>
      </c>
      <c r="V32" s="3">
        <f t="shared" si="18"/>
        <v>38973</v>
      </c>
      <c r="W32" s="3">
        <f t="shared" si="18"/>
        <v>38974</v>
      </c>
      <c r="X32" s="3">
        <f t="shared" si="18"/>
        <v>38975</v>
      </c>
      <c r="Y32" s="3">
        <f t="shared" si="18"/>
        <v>38976</v>
      </c>
    </row>
    <row r="33" spans="3:25" ht="13.5">
      <c r="C33" s="3">
        <f>C32+7</f>
        <v>38914</v>
      </c>
      <c r="D33" s="3">
        <f t="shared" si="16"/>
        <v>38915</v>
      </c>
      <c r="E33" s="3">
        <f t="shared" si="16"/>
        <v>38916</v>
      </c>
      <c r="F33" s="3">
        <f t="shared" si="16"/>
        <v>38917</v>
      </c>
      <c r="G33" s="3">
        <f t="shared" si="16"/>
        <v>38918</v>
      </c>
      <c r="H33" s="3">
        <f t="shared" si="16"/>
        <v>38919</v>
      </c>
      <c r="I33" s="3">
        <f t="shared" si="16"/>
        <v>38920</v>
      </c>
      <c r="J33" s="2"/>
      <c r="K33" s="3">
        <f>K32+7</f>
        <v>38949</v>
      </c>
      <c r="L33" s="3">
        <f t="shared" si="17"/>
        <v>38950</v>
      </c>
      <c r="M33" s="3">
        <f t="shared" si="17"/>
        <v>38951</v>
      </c>
      <c r="N33" s="3">
        <f t="shared" si="17"/>
        <v>38952</v>
      </c>
      <c r="O33" s="3">
        <f t="shared" si="17"/>
        <v>38953</v>
      </c>
      <c r="P33" s="3">
        <f t="shared" si="17"/>
        <v>38954</v>
      </c>
      <c r="Q33" s="3">
        <f t="shared" si="17"/>
        <v>38955</v>
      </c>
      <c r="R33" s="2"/>
      <c r="S33" s="3">
        <f>S32+7</f>
        <v>38977</v>
      </c>
      <c r="T33" s="3">
        <f t="shared" si="18"/>
        <v>38978</v>
      </c>
      <c r="U33" s="3">
        <f t="shared" si="18"/>
        <v>38979</v>
      </c>
      <c r="V33" s="3">
        <f t="shared" si="18"/>
        <v>38980</v>
      </c>
      <c r="W33" s="3">
        <f t="shared" si="18"/>
        <v>38981</v>
      </c>
      <c r="X33" s="3">
        <f t="shared" si="18"/>
        <v>38982</v>
      </c>
      <c r="Y33" s="3">
        <f t="shared" si="18"/>
        <v>38983</v>
      </c>
    </row>
    <row r="34" spans="3:25" ht="13.5">
      <c r="C34" s="3">
        <f>C33+7</f>
        <v>38921</v>
      </c>
      <c r="D34" s="3">
        <f t="shared" si="16"/>
        <v>38922</v>
      </c>
      <c r="E34" s="3">
        <f t="shared" si="16"/>
        <v>38923</v>
      </c>
      <c r="F34" s="3">
        <f t="shared" si="16"/>
        <v>38924</v>
      </c>
      <c r="G34" s="3">
        <f t="shared" si="16"/>
        <v>38925</v>
      </c>
      <c r="H34" s="3">
        <f t="shared" si="16"/>
        <v>38926</v>
      </c>
      <c r="I34" s="3">
        <f t="shared" si="16"/>
        <v>38927</v>
      </c>
      <c r="J34" s="2"/>
      <c r="K34" s="3">
        <f>K33+7</f>
        <v>38956</v>
      </c>
      <c r="L34" s="3">
        <f t="shared" si="17"/>
        <v>38957</v>
      </c>
      <c r="M34" s="3">
        <f t="shared" si="17"/>
        <v>38958</v>
      </c>
      <c r="N34" s="3">
        <f t="shared" si="17"/>
        <v>38959</v>
      </c>
      <c r="O34" s="3">
        <f t="shared" si="17"/>
        <v>38960</v>
      </c>
      <c r="P34" s="3">
        <f t="shared" si="17"/>
        <v>38961</v>
      </c>
      <c r="Q34" s="3">
        <f t="shared" si="17"/>
        <v>38962</v>
      </c>
      <c r="R34" s="2"/>
      <c r="S34" s="3">
        <f>S33+7</f>
        <v>38984</v>
      </c>
      <c r="T34" s="3">
        <f t="shared" si="18"/>
        <v>38985</v>
      </c>
      <c r="U34" s="3">
        <f t="shared" si="18"/>
        <v>38986</v>
      </c>
      <c r="V34" s="3">
        <f t="shared" si="18"/>
        <v>38987</v>
      </c>
      <c r="W34" s="3">
        <f t="shared" si="18"/>
        <v>38988</v>
      </c>
      <c r="X34" s="3">
        <f t="shared" si="18"/>
        <v>38989</v>
      </c>
      <c r="Y34" s="3">
        <f t="shared" si="18"/>
        <v>38990</v>
      </c>
    </row>
    <row r="35" spans="3:25" ht="13.5">
      <c r="C35" s="3">
        <f>C34+7</f>
        <v>38928</v>
      </c>
      <c r="D35" s="3">
        <f t="shared" si="16"/>
        <v>38929</v>
      </c>
      <c r="E35" s="3">
        <f t="shared" si="16"/>
        <v>38930</v>
      </c>
      <c r="F35" s="3">
        <f t="shared" si="16"/>
        <v>38931</v>
      </c>
      <c r="G35" s="3">
        <f t="shared" si="16"/>
        <v>38932</v>
      </c>
      <c r="H35" s="3">
        <f t="shared" si="16"/>
        <v>38933</v>
      </c>
      <c r="I35" s="3">
        <f t="shared" si="16"/>
        <v>38934</v>
      </c>
      <c r="J35" s="2"/>
      <c r="K35" s="3">
        <f>K34+7</f>
        <v>38963</v>
      </c>
      <c r="L35" s="3">
        <f t="shared" si="17"/>
        <v>38964</v>
      </c>
      <c r="M35" s="3">
        <f t="shared" si="17"/>
        <v>38965</v>
      </c>
      <c r="N35" s="3">
        <f t="shared" si="17"/>
        <v>38966</v>
      </c>
      <c r="O35" s="3">
        <f t="shared" si="17"/>
        <v>38967</v>
      </c>
      <c r="P35" s="3">
        <f t="shared" si="17"/>
        <v>38968</v>
      </c>
      <c r="Q35" s="3">
        <f t="shared" si="17"/>
        <v>38969</v>
      </c>
      <c r="R35" s="2"/>
      <c r="S35" s="3">
        <f>S34+7</f>
        <v>38991</v>
      </c>
      <c r="T35" s="3">
        <f t="shared" si="18"/>
        <v>38992</v>
      </c>
      <c r="U35" s="3">
        <f t="shared" si="18"/>
        <v>38993</v>
      </c>
      <c r="V35" s="3">
        <f t="shared" si="18"/>
        <v>38994</v>
      </c>
      <c r="W35" s="3">
        <f t="shared" si="18"/>
        <v>38995</v>
      </c>
      <c r="X35" s="3">
        <f t="shared" si="18"/>
        <v>38996</v>
      </c>
      <c r="Y35" s="3">
        <f t="shared" si="18"/>
        <v>38997</v>
      </c>
    </row>
    <row r="37" spans="3:25" ht="13.5">
      <c r="C37" s="5">
        <f>YEAR(DATE(YEAR($B$5),MONTH($B$5)+9,1))</f>
        <v>2006</v>
      </c>
      <c r="D37" s="6">
        <f>MONTH(DATE(YEAR($B$5),MONTH($B$5)+9,1))</f>
        <v>10</v>
      </c>
      <c r="E37" s="2"/>
      <c r="F37" s="2"/>
      <c r="G37" s="2"/>
      <c r="H37" s="2"/>
      <c r="I37" s="2"/>
      <c r="J37" s="2"/>
      <c r="K37" s="5">
        <f>YEAR(DATE(YEAR($B$5),MONTH($B$5)+10,1))</f>
        <v>2006</v>
      </c>
      <c r="L37" s="6">
        <f>MONTH(DATE(YEAR($B$5),MONTH($B$5)+10,1))</f>
        <v>11</v>
      </c>
      <c r="M37" s="2"/>
      <c r="N37" s="2"/>
      <c r="O37" s="2"/>
      <c r="P37" s="2"/>
      <c r="Q37" s="2"/>
      <c r="R37" s="2"/>
      <c r="S37" s="5">
        <f>YEAR(DATE(YEAR($B$5),MONTH($B$5)+11,1))</f>
        <v>2006</v>
      </c>
      <c r="T37" s="6">
        <f>MONTH(DATE(YEAR($B$5),MONTH($B$5)+11,1))</f>
        <v>12</v>
      </c>
      <c r="U37" s="2"/>
      <c r="V37" s="2"/>
      <c r="W37" s="2"/>
      <c r="X37" s="2"/>
      <c r="Y37" s="2"/>
    </row>
    <row r="38" spans="3:25" ht="13.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3:25" ht="13.5">
      <c r="C39" s="4">
        <f aca="true" t="shared" si="19" ref="C39:I39">C40</f>
        <v>38991</v>
      </c>
      <c r="D39" s="4">
        <f t="shared" si="19"/>
        <v>38992</v>
      </c>
      <c r="E39" s="4">
        <f t="shared" si="19"/>
        <v>38993</v>
      </c>
      <c r="F39" s="4">
        <f t="shared" si="19"/>
        <v>38994</v>
      </c>
      <c r="G39" s="4">
        <f t="shared" si="19"/>
        <v>38995</v>
      </c>
      <c r="H39" s="4">
        <f t="shared" si="19"/>
        <v>38996</v>
      </c>
      <c r="I39" s="4">
        <f t="shared" si="19"/>
        <v>38997</v>
      </c>
      <c r="J39" s="2"/>
      <c r="K39" s="4">
        <f aca="true" t="shared" si="20" ref="K39:Q39">K40</f>
        <v>39019</v>
      </c>
      <c r="L39" s="4">
        <f t="shared" si="20"/>
        <v>39020</v>
      </c>
      <c r="M39" s="4">
        <f t="shared" si="20"/>
        <v>39021</v>
      </c>
      <c r="N39" s="4">
        <f t="shared" si="20"/>
        <v>39022</v>
      </c>
      <c r="O39" s="4">
        <f t="shared" si="20"/>
        <v>39023</v>
      </c>
      <c r="P39" s="4">
        <f t="shared" si="20"/>
        <v>39024</v>
      </c>
      <c r="Q39" s="4">
        <f t="shared" si="20"/>
        <v>39025</v>
      </c>
      <c r="R39" s="2"/>
      <c r="S39" s="4">
        <f aca="true" t="shared" si="21" ref="S39:Y39">S40</f>
        <v>39047</v>
      </c>
      <c r="T39" s="4">
        <f t="shared" si="21"/>
        <v>39048</v>
      </c>
      <c r="U39" s="4">
        <f t="shared" si="21"/>
        <v>39049</v>
      </c>
      <c r="V39" s="4">
        <f t="shared" si="21"/>
        <v>39050</v>
      </c>
      <c r="W39" s="4">
        <f t="shared" si="21"/>
        <v>39051</v>
      </c>
      <c r="X39" s="4">
        <f t="shared" si="21"/>
        <v>39052</v>
      </c>
      <c r="Y39" s="4">
        <f t="shared" si="21"/>
        <v>39053</v>
      </c>
    </row>
    <row r="40" spans="3:25" ht="13.5">
      <c r="C40" s="3">
        <f>DATE(C37,D37,1)-WEEKDAY(DATE(C37,D37,1))+1+B$6</f>
        <v>38991</v>
      </c>
      <c r="D40" s="3">
        <f aca="true" t="shared" si="22" ref="D40:I45">C40+1</f>
        <v>38992</v>
      </c>
      <c r="E40" s="3">
        <f t="shared" si="22"/>
        <v>38993</v>
      </c>
      <c r="F40" s="3">
        <f t="shared" si="22"/>
        <v>38994</v>
      </c>
      <c r="G40" s="3">
        <f t="shared" si="22"/>
        <v>38995</v>
      </c>
      <c r="H40" s="3">
        <f t="shared" si="22"/>
        <v>38996</v>
      </c>
      <c r="I40" s="3">
        <f t="shared" si="22"/>
        <v>38997</v>
      </c>
      <c r="J40" s="2"/>
      <c r="K40" s="3">
        <f>DATE(K37,L37,1)-WEEKDAY(DATE(K37,L37,1))+1+J$6</f>
        <v>39019</v>
      </c>
      <c r="L40" s="3">
        <f aca="true" t="shared" si="23" ref="L40:Q45">K40+1</f>
        <v>39020</v>
      </c>
      <c r="M40" s="3">
        <f t="shared" si="23"/>
        <v>39021</v>
      </c>
      <c r="N40" s="3">
        <f t="shared" si="23"/>
        <v>39022</v>
      </c>
      <c r="O40" s="3">
        <f t="shared" si="23"/>
        <v>39023</v>
      </c>
      <c r="P40" s="3">
        <f t="shared" si="23"/>
        <v>39024</v>
      </c>
      <c r="Q40" s="3">
        <f t="shared" si="23"/>
        <v>39025</v>
      </c>
      <c r="R40" s="2"/>
      <c r="S40" s="3">
        <f>DATE(S37,T37,1)-WEEKDAY(DATE(S37,T37,1))+1+R$6</f>
        <v>39047</v>
      </c>
      <c r="T40" s="3">
        <f aca="true" t="shared" si="24" ref="T40:Y45">S40+1</f>
        <v>39048</v>
      </c>
      <c r="U40" s="3">
        <f t="shared" si="24"/>
        <v>39049</v>
      </c>
      <c r="V40" s="3">
        <f t="shared" si="24"/>
        <v>39050</v>
      </c>
      <c r="W40" s="3">
        <f t="shared" si="24"/>
        <v>39051</v>
      </c>
      <c r="X40" s="3">
        <f t="shared" si="24"/>
        <v>39052</v>
      </c>
      <c r="Y40" s="3">
        <f t="shared" si="24"/>
        <v>39053</v>
      </c>
    </row>
    <row r="41" spans="3:25" ht="13.5">
      <c r="C41" s="3">
        <f>C40+7</f>
        <v>38998</v>
      </c>
      <c r="D41" s="3">
        <f t="shared" si="22"/>
        <v>38999</v>
      </c>
      <c r="E41" s="3">
        <f t="shared" si="22"/>
        <v>39000</v>
      </c>
      <c r="F41" s="3">
        <f t="shared" si="22"/>
        <v>39001</v>
      </c>
      <c r="G41" s="3">
        <f t="shared" si="22"/>
        <v>39002</v>
      </c>
      <c r="H41" s="3">
        <f t="shared" si="22"/>
        <v>39003</v>
      </c>
      <c r="I41" s="3">
        <f t="shared" si="22"/>
        <v>39004</v>
      </c>
      <c r="J41" s="2"/>
      <c r="K41" s="3">
        <f>K40+7</f>
        <v>39026</v>
      </c>
      <c r="L41" s="3">
        <f t="shared" si="23"/>
        <v>39027</v>
      </c>
      <c r="M41" s="3">
        <f t="shared" si="23"/>
        <v>39028</v>
      </c>
      <c r="N41" s="3">
        <f t="shared" si="23"/>
        <v>39029</v>
      </c>
      <c r="O41" s="3">
        <f t="shared" si="23"/>
        <v>39030</v>
      </c>
      <c r="P41" s="3">
        <f t="shared" si="23"/>
        <v>39031</v>
      </c>
      <c r="Q41" s="3">
        <f t="shared" si="23"/>
        <v>39032</v>
      </c>
      <c r="R41" s="2"/>
      <c r="S41" s="3">
        <f>S40+7</f>
        <v>39054</v>
      </c>
      <c r="T41" s="3">
        <f t="shared" si="24"/>
        <v>39055</v>
      </c>
      <c r="U41" s="3">
        <f t="shared" si="24"/>
        <v>39056</v>
      </c>
      <c r="V41" s="3">
        <f t="shared" si="24"/>
        <v>39057</v>
      </c>
      <c r="W41" s="3">
        <f t="shared" si="24"/>
        <v>39058</v>
      </c>
      <c r="X41" s="3">
        <f t="shared" si="24"/>
        <v>39059</v>
      </c>
      <c r="Y41" s="3">
        <f t="shared" si="24"/>
        <v>39060</v>
      </c>
    </row>
    <row r="42" spans="3:25" ht="13.5">
      <c r="C42" s="3">
        <f>C41+7</f>
        <v>39005</v>
      </c>
      <c r="D42" s="3">
        <f t="shared" si="22"/>
        <v>39006</v>
      </c>
      <c r="E42" s="3">
        <f t="shared" si="22"/>
        <v>39007</v>
      </c>
      <c r="F42" s="3">
        <f t="shared" si="22"/>
        <v>39008</v>
      </c>
      <c r="G42" s="3">
        <f t="shared" si="22"/>
        <v>39009</v>
      </c>
      <c r="H42" s="3">
        <f t="shared" si="22"/>
        <v>39010</v>
      </c>
      <c r="I42" s="3">
        <f t="shared" si="22"/>
        <v>39011</v>
      </c>
      <c r="J42" s="2"/>
      <c r="K42" s="3">
        <f>K41+7</f>
        <v>39033</v>
      </c>
      <c r="L42" s="3">
        <f t="shared" si="23"/>
        <v>39034</v>
      </c>
      <c r="M42" s="3">
        <f t="shared" si="23"/>
        <v>39035</v>
      </c>
      <c r="N42" s="3">
        <f t="shared" si="23"/>
        <v>39036</v>
      </c>
      <c r="O42" s="3">
        <f t="shared" si="23"/>
        <v>39037</v>
      </c>
      <c r="P42" s="3">
        <f t="shared" si="23"/>
        <v>39038</v>
      </c>
      <c r="Q42" s="3">
        <f t="shared" si="23"/>
        <v>39039</v>
      </c>
      <c r="R42" s="2"/>
      <c r="S42" s="3">
        <f>S41+7</f>
        <v>39061</v>
      </c>
      <c r="T42" s="3">
        <f t="shared" si="24"/>
        <v>39062</v>
      </c>
      <c r="U42" s="3">
        <f t="shared" si="24"/>
        <v>39063</v>
      </c>
      <c r="V42" s="3">
        <f t="shared" si="24"/>
        <v>39064</v>
      </c>
      <c r="W42" s="3">
        <f t="shared" si="24"/>
        <v>39065</v>
      </c>
      <c r="X42" s="3">
        <f t="shared" si="24"/>
        <v>39066</v>
      </c>
      <c r="Y42" s="3">
        <f t="shared" si="24"/>
        <v>39067</v>
      </c>
    </row>
    <row r="43" spans="3:25" ht="13.5">
      <c r="C43" s="3">
        <f>C42+7</f>
        <v>39012</v>
      </c>
      <c r="D43" s="3">
        <f t="shared" si="22"/>
        <v>39013</v>
      </c>
      <c r="E43" s="3">
        <f t="shared" si="22"/>
        <v>39014</v>
      </c>
      <c r="F43" s="3">
        <f t="shared" si="22"/>
        <v>39015</v>
      </c>
      <c r="G43" s="3">
        <f t="shared" si="22"/>
        <v>39016</v>
      </c>
      <c r="H43" s="3">
        <f t="shared" si="22"/>
        <v>39017</v>
      </c>
      <c r="I43" s="3">
        <f t="shared" si="22"/>
        <v>39018</v>
      </c>
      <c r="J43" s="2"/>
      <c r="K43" s="3">
        <f>K42+7</f>
        <v>39040</v>
      </c>
      <c r="L43" s="3">
        <f t="shared" si="23"/>
        <v>39041</v>
      </c>
      <c r="M43" s="3">
        <f t="shared" si="23"/>
        <v>39042</v>
      </c>
      <c r="N43" s="3">
        <f t="shared" si="23"/>
        <v>39043</v>
      </c>
      <c r="O43" s="3">
        <f t="shared" si="23"/>
        <v>39044</v>
      </c>
      <c r="P43" s="3">
        <f t="shared" si="23"/>
        <v>39045</v>
      </c>
      <c r="Q43" s="3">
        <f t="shared" si="23"/>
        <v>39046</v>
      </c>
      <c r="R43" s="2"/>
      <c r="S43" s="3">
        <f>S42+7</f>
        <v>39068</v>
      </c>
      <c r="T43" s="3">
        <f t="shared" si="24"/>
        <v>39069</v>
      </c>
      <c r="U43" s="3">
        <f t="shared" si="24"/>
        <v>39070</v>
      </c>
      <c r="V43" s="3">
        <f t="shared" si="24"/>
        <v>39071</v>
      </c>
      <c r="W43" s="3">
        <f t="shared" si="24"/>
        <v>39072</v>
      </c>
      <c r="X43" s="3">
        <f t="shared" si="24"/>
        <v>39073</v>
      </c>
      <c r="Y43" s="3">
        <f t="shared" si="24"/>
        <v>39074</v>
      </c>
    </row>
    <row r="44" spans="3:25" ht="13.5">
      <c r="C44" s="3">
        <f>C43+7</f>
        <v>39019</v>
      </c>
      <c r="D44" s="3">
        <f t="shared" si="22"/>
        <v>39020</v>
      </c>
      <c r="E44" s="3">
        <f t="shared" si="22"/>
        <v>39021</v>
      </c>
      <c r="F44" s="3">
        <f t="shared" si="22"/>
        <v>39022</v>
      </c>
      <c r="G44" s="3">
        <f t="shared" si="22"/>
        <v>39023</v>
      </c>
      <c r="H44" s="3">
        <f t="shared" si="22"/>
        <v>39024</v>
      </c>
      <c r="I44" s="3">
        <f t="shared" si="22"/>
        <v>39025</v>
      </c>
      <c r="J44" s="2"/>
      <c r="K44" s="3">
        <f>K43+7</f>
        <v>39047</v>
      </c>
      <c r="L44" s="3">
        <f t="shared" si="23"/>
        <v>39048</v>
      </c>
      <c r="M44" s="3">
        <f t="shared" si="23"/>
        <v>39049</v>
      </c>
      <c r="N44" s="3">
        <f t="shared" si="23"/>
        <v>39050</v>
      </c>
      <c r="O44" s="3">
        <f t="shared" si="23"/>
        <v>39051</v>
      </c>
      <c r="P44" s="3">
        <f t="shared" si="23"/>
        <v>39052</v>
      </c>
      <c r="Q44" s="3">
        <f t="shared" si="23"/>
        <v>39053</v>
      </c>
      <c r="R44" s="2"/>
      <c r="S44" s="3">
        <f>S43+7</f>
        <v>39075</v>
      </c>
      <c r="T44" s="3">
        <f t="shared" si="24"/>
        <v>39076</v>
      </c>
      <c r="U44" s="3">
        <f t="shared" si="24"/>
        <v>39077</v>
      </c>
      <c r="V44" s="3">
        <f t="shared" si="24"/>
        <v>39078</v>
      </c>
      <c r="W44" s="3">
        <f t="shared" si="24"/>
        <v>39079</v>
      </c>
      <c r="X44" s="3">
        <f t="shared" si="24"/>
        <v>39080</v>
      </c>
      <c r="Y44" s="3">
        <f t="shared" si="24"/>
        <v>39081</v>
      </c>
    </row>
    <row r="45" spans="3:25" ht="13.5">
      <c r="C45" s="3">
        <f>C44+7</f>
        <v>39026</v>
      </c>
      <c r="D45" s="3">
        <f t="shared" si="22"/>
        <v>39027</v>
      </c>
      <c r="E45" s="3">
        <f t="shared" si="22"/>
        <v>39028</v>
      </c>
      <c r="F45" s="3">
        <f t="shared" si="22"/>
        <v>39029</v>
      </c>
      <c r="G45" s="3">
        <f t="shared" si="22"/>
        <v>39030</v>
      </c>
      <c r="H45" s="3">
        <f t="shared" si="22"/>
        <v>39031</v>
      </c>
      <c r="I45" s="3">
        <f t="shared" si="22"/>
        <v>39032</v>
      </c>
      <c r="J45" s="2"/>
      <c r="K45" s="3">
        <f>K44+7</f>
        <v>39054</v>
      </c>
      <c r="L45" s="3">
        <f t="shared" si="23"/>
        <v>39055</v>
      </c>
      <c r="M45" s="3">
        <f t="shared" si="23"/>
        <v>39056</v>
      </c>
      <c r="N45" s="3">
        <f t="shared" si="23"/>
        <v>39057</v>
      </c>
      <c r="O45" s="3">
        <f t="shared" si="23"/>
        <v>39058</v>
      </c>
      <c r="P45" s="3">
        <f t="shared" si="23"/>
        <v>39059</v>
      </c>
      <c r="Q45" s="3">
        <f t="shared" si="23"/>
        <v>39060</v>
      </c>
      <c r="R45" s="2"/>
      <c r="S45" s="3">
        <f>S44+7</f>
        <v>39082</v>
      </c>
      <c r="T45" s="3">
        <f t="shared" si="24"/>
        <v>39083</v>
      </c>
      <c r="U45" s="3">
        <f t="shared" si="24"/>
        <v>39084</v>
      </c>
      <c r="V45" s="3">
        <f t="shared" si="24"/>
        <v>39085</v>
      </c>
      <c r="W45" s="3">
        <f t="shared" si="24"/>
        <v>39086</v>
      </c>
      <c r="X45" s="3">
        <f t="shared" si="24"/>
        <v>39087</v>
      </c>
      <c r="Y45" s="3">
        <f t="shared" si="24"/>
        <v>39088</v>
      </c>
    </row>
    <row r="47" spans="3:25" ht="13.5">
      <c r="C47" s="5">
        <f>YEAR(DATE(YEAR($B$5),MONTH($B$5)+12,1))</f>
        <v>2007</v>
      </c>
      <c r="D47" s="6">
        <f>MONTH(DATE(YEAR($B$5),MONTH($B$5)+12,1))</f>
        <v>1</v>
      </c>
      <c r="E47" s="2"/>
      <c r="F47" s="2"/>
      <c r="G47" s="2"/>
      <c r="H47" s="2"/>
      <c r="I47" s="2"/>
      <c r="J47" s="2"/>
      <c r="K47" s="5">
        <f>YEAR(DATE(YEAR($B$5),MONTH($B$5)+13,1))</f>
        <v>2007</v>
      </c>
      <c r="L47" s="6">
        <f>MONTH(DATE(YEAR($B$5),MONTH($B$5)+13,1))</f>
        <v>2</v>
      </c>
      <c r="M47" s="2"/>
      <c r="N47" s="2"/>
      <c r="O47" s="2"/>
      <c r="P47" s="2"/>
      <c r="Q47" s="2"/>
      <c r="R47" s="2"/>
      <c r="S47" s="5">
        <f>YEAR(DATE(YEAR($B$5),MONTH($B$5)+14,1))</f>
        <v>2007</v>
      </c>
      <c r="T47" s="6">
        <f>MONTH(DATE(YEAR($B$5),MONTH($B$5)+14,1))</f>
        <v>3</v>
      </c>
      <c r="U47" s="2"/>
      <c r="V47" s="2"/>
      <c r="W47" s="2"/>
      <c r="X47" s="2"/>
      <c r="Y47" s="2"/>
    </row>
    <row r="48" spans="3:25" ht="13.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3:25" ht="13.5">
      <c r="C49" s="4">
        <f aca="true" t="shared" si="25" ref="C49:I49">C50</f>
        <v>39082</v>
      </c>
      <c r="D49" s="4">
        <f t="shared" si="25"/>
        <v>39083</v>
      </c>
      <c r="E49" s="4">
        <f t="shared" si="25"/>
        <v>39084</v>
      </c>
      <c r="F49" s="4">
        <f t="shared" si="25"/>
        <v>39085</v>
      </c>
      <c r="G49" s="4">
        <f t="shared" si="25"/>
        <v>39086</v>
      </c>
      <c r="H49" s="4">
        <f t="shared" si="25"/>
        <v>39087</v>
      </c>
      <c r="I49" s="4">
        <f t="shared" si="25"/>
        <v>39088</v>
      </c>
      <c r="J49" s="2"/>
      <c r="K49" s="4">
        <f aca="true" t="shared" si="26" ref="K49:Q49">K50</f>
        <v>39110</v>
      </c>
      <c r="L49" s="4">
        <f t="shared" si="26"/>
        <v>39111</v>
      </c>
      <c r="M49" s="4">
        <f t="shared" si="26"/>
        <v>39112</v>
      </c>
      <c r="N49" s="4">
        <f t="shared" si="26"/>
        <v>39113</v>
      </c>
      <c r="O49" s="4">
        <f t="shared" si="26"/>
        <v>39114</v>
      </c>
      <c r="P49" s="4">
        <f t="shared" si="26"/>
        <v>39115</v>
      </c>
      <c r="Q49" s="4">
        <f t="shared" si="26"/>
        <v>39116</v>
      </c>
      <c r="R49" s="2"/>
      <c r="S49" s="4">
        <f aca="true" t="shared" si="27" ref="S49:Y49">S50</f>
        <v>39138</v>
      </c>
      <c r="T49" s="4">
        <f t="shared" si="27"/>
        <v>39139</v>
      </c>
      <c r="U49" s="4">
        <f t="shared" si="27"/>
        <v>39140</v>
      </c>
      <c r="V49" s="4">
        <f t="shared" si="27"/>
        <v>39141</v>
      </c>
      <c r="W49" s="4">
        <f t="shared" si="27"/>
        <v>39142</v>
      </c>
      <c r="X49" s="4">
        <f t="shared" si="27"/>
        <v>39143</v>
      </c>
      <c r="Y49" s="4">
        <f t="shared" si="27"/>
        <v>39144</v>
      </c>
    </row>
    <row r="50" spans="3:25" ht="13.5">
      <c r="C50" s="3">
        <f>DATE(C47,D47,1)-WEEKDAY(DATE(C47,D47,1))+1+B$6</f>
        <v>39082</v>
      </c>
      <c r="D50" s="3">
        <f aca="true" t="shared" si="28" ref="D50:I55">C50+1</f>
        <v>39083</v>
      </c>
      <c r="E50" s="3">
        <f t="shared" si="28"/>
        <v>39084</v>
      </c>
      <c r="F50" s="3">
        <f t="shared" si="28"/>
        <v>39085</v>
      </c>
      <c r="G50" s="3">
        <f t="shared" si="28"/>
        <v>39086</v>
      </c>
      <c r="H50" s="3">
        <f t="shared" si="28"/>
        <v>39087</v>
      </c>
      <c r="I50" s="3">
        <f t="shared" si="28"/>
        <v>39088</v>
      </c>
      <c r="J50" s="2"/>
      <c r="K50" s="3">
        <f>DATE(K47,L47,1)-WEEKDAY(DATE(K47,L47,1))+1+J$6</f>
        <v>39110</v>
      </c>
      <c r="L50" s="3">
        <f aca="true" t="shared" si="29" ref="L50:Q55">K50+1</f>
        <v>39111</v>
      </c>
      <c r="M50" s="3">
        <f t="shared" si="29"/>
        <v>39112</v>
      </c>
      <c r="N50" s="3">
        <f t="shared" si="29"/>
        <v>39113</v>
      </c>
      <c r="O50" s="3">
        <f t="shared" si="29"/>
        <v>39114</v>
      </c>
      <c r="P50" s="3">
        <f t="shared" si="29"/>
        <v>39115</v>
      </c>
      <c r="Q50" s="3">
        <f t="shared" si="29"/>
        <v>39116</v>
      </c>
      <c r="R50" s="2"/>
      <c r="S50" s="3">
        <f>DATE(S47,T47,1)-WEEKDAY(DATE(S47,T47,1))+1+R$6</f>
        <v>39138</v>
      </c>
      <c r="T50" s="3">
        <f aca="true" t="shared" si="30" ref="T50:Y55">S50+1</f>
        <v>39139</v>
      </c>
      <c r="U50" s="3">
        <f t="shared" si="30"/>
        <v>39140</v>
      </c>
      <c r="V50" s="3">
        <f t="shared" si="30"/>
        <v>39141</v>
      </c>
      <c r="W50" s="3">
        <f t="shared" si="30"/>
        <v>39142</v>
      </c>
      <c r="X50" s="3">
        <f t="shared" si="30"/>
        <v>39143</v>
      </c>
      <c r="Y50" s="3">
        <f t="shared" si="30"/>
        <v>39144</v>
      </c>
    </row>
    <row r="51" spans="3:25" ht="13.5">
      <c r="C51" s="3">
        <f>C50+7</f>
        <v>39089</v>
      </c>
      <c r="D51" s="3">
        <f t="shared" si="28"/>
        <v>39090</v>
      </c>
      <c r="E51" s="3">
        <f t="shared" si="28"/>
        <v>39091</v>
      </c>
      <c r="F51" s="3">
        <f t="shared" si="28"/>
        <v>39092</v>
      </c>
      <c r="G51" s="3">
        <f t="shared" si="28"/>
        <v>39093</v>
      </c>
      <c r="H51" s="3">
        <f t="shared" si="28"/>
        <v>39094</v>
      </c>
      <c r="I51" s="3">
        <f t="shared" si="28"/>
        <v>39095</v>
      </c>
      <c r="J51" s="2"/>
      <c r="K51" s="3">
        <f>K50+7</f>
        <v>39117</v>
      </c>
      <c r="L51" s="3">
        <f t="shared" si="29"/>
        <v>39118</v>
      </c>
      <c r="M51" s="3">
        <f t="shared" si="29"/>
        <v>39119</v>
      </c>
      <c r="N51" s="3">
        <f t="shared" si="29"/>
        <v>39120</v>
      </c>
      <c r="O51" s="3">
        <f t="shared" si="29"/>
        <v>39121</v>
      </c>
      <c r="P51" s="3">
        <f t="shared" si="29"/>
        <v>39122</v>
      </c>
      <c r="Q51" s="3">
        <f t="shared" si="29"/>
        <v>39123</v>
      </c>
      <c r="R51" s="2"/>
      <c r="S51" s="3">
        <f>S50+7</f>
        <v>39145</v>
      </c>
      <c r="T51" s="3">
        <f t="shared" si="30"/>
        <v>39146</v>
      </c>
      <c r="U51" s="3">
        <f t="shared" si="30"/>
        <v>39147</v>
      </c>
      <c r="V51" s="3">
        <f t="shared" si="30"/>
        <v>39148</v>
      </c>
      <c r="W51" s="3">
        <f t="shared" si="30"/>
        <v>39149</v>
      </c>
      <c r="X51" s="3">
        <f t="shared" si="30"/>
        <v>39150</v>
      </c>
      <c r="Y51" s="3">
        <f t="shared" si="30"/>
        <v>39151</v>
      </c>
    </row>
    <row r="52" spans="3:25" ht="13.5">
      <c r="C52" s="3">
        <f>C51+7</f>
        <v>39096</v>
      </c>
      <c r="D52" s="3">
        <f t="shared" si="28"/>
        <v>39097</v>
      </c>
      <c r="E52" s="3">
        <f t="shared" si="28"/>
        <v>39098</v>
      </c>
      <c r="F52" s="3">
        <f t="shared" si="28"/>
        <v>39099</v>
      </c>
      <c r="G52" s="3">
        <f t="shared" si="28"/>
        <v>39100</v>
      </c>
      <c r="H52" s="3">
        <f t="shared" si="28"/>
        <v>39101</v>
      </c>
      <c r="I52" s="3">
        <f t="shared" si="28"/>
        <v>39102</v>
      </c>
      <c r="J52" s="2"/>
      <c r="K52" s="3">
        <f>K51+7</f>
        <v>39124</v>
      </c>
      <c r="L52" s="3">
        <f t="shared" si="29"/>
        <v>39125</v>
      </c>
      <c r="M52" s="3">
        <f t="shared" si="29"/>
        <v>39126</v>
      </c>
      <c r="N52" s="3">
        <f t="shared" si="29"/>
        <v>39127</v>
      </c>
      <c r="O52" s="3">
        <f t="shared" si="29"/>
        <v>39128</v>
      </c>
      <c r="P52" s="3">
        <f t="shared" si="29"/>
        <v>39129</v>
      </c>
      <c r="Q52" s="3">
        <f t="shared" si="29"/>
        <v>39130</v>
      </c>
      <c r="R52" s="2"/>
      <c r="S52" s="3">
        <f>S51+7</f>
        <v>39152</v>
      </c>
      <c r="T52" s="3">
        <f t="shared" si="30"/>
        <v>39153</v>
      </c>
      <c r="U52" s="3">
        <f t="shared" si="30"/>
        <v>39154</v>
      </c>
      <c r="V52" s="3">
        <f t="shared" si="30"/>
        <v>39155</v>
      </c>
      <c r="W52" s="3">
        <f t="shared" si="30"/>
        <v>39156</v>
      </c>
      <c r="X52" s="3">
        <f t="shared" si="30"/>
        <v>39157</v>
      </c>
      <c r="Y52" s="3">
        <f t="shared" si="30"/>
        <v>39158</v>
      </c>
    </row>
    <row r="53" spans="3:25" ht="13.5">
      <c r="C53" s="3">
        <f>C52+7</f>
        <v>39103</v>
      </c>
      <c r="D53" s="3">
        <f t="shared" si="28"/>
        <v>39104</v>
      </c>
      <c r="E53" s="3">
        <f t="shared" si="28"/>
        <v>39105</v>
      </c>
      <c r="F53" s="3">
        <f t="shared" si="28"/>
        <v>39106</v>
      </c>
      <c r="G53" s="3">
        <f t="shared" si="28"/>
        <v>39107</v>
      </c>
      <c r="H53" s="3">
        <f t="shared" si="28"/>
        <v>39108</v>
      </c>
      <c r="I53" s="3">
        <f t="shared" si="28"/>
        <v>39109</v>
      </c>
      <c r="J53" s="2"/>
      <c r="K53" s="3">
        <f>K52+7</f>
        <v>39131</v>
      </c>
      <c r="L53" s="3">
        <f t="shared" si="29"/>
        <v>39132</v>
      </c>
      <c r="M53" s="3">
        <f t="shared" si="29"/>
        <v>39133</v>
      </c>
      <c r="N53" s="3">
        <f t="shared" si="29"/>
        <v>39134</v>
      </c>
      <c r="O53" s="3">
        <f t="shared" si="29"/>
        <v>39135</v>
      </c>
      <c r="P53" s="3">
        <f t="shared" si="29"/>
        <v>39136</v>
      </c>
      <c r="Q53" s="3">
        <f t="shared" si="29"/>
        <v>39137</v>
      </c>
      <c r="R53" s="2"/>
      <c r="S53" s="3">
        <f>S52+7</f>
        <v>39159</v>
      </c>
      <c r="T53" s="3">
        <f t="shared" si="30"/>
        <v>39160</v>
      </c>
      <c r="U53" s="3">
        <f t="shared" si="30"/>
        <v>39161</v>
      </c>
      <c r="V53" s="3">
        <f t="shared" si="30"/>
        <v>39162</v>
      </c>
      <c r="W53" s="3">
        <f t="shared" si="30"/>
        <v>39163</v>
      </c>
      <c r="X53" s="3">
        <f t="shared" si="30"/>
        <v>39164</v>
      </c>
      <c r="Y53" s="3">
        <f t="shared" si="30"/>
        <v>39165</v>
      </c>
    </row>
    <row r="54" spans="3:25" ht="13.5">
      <c r="C54" s="3">
        <f>C53+7</f>
        <v>39110</v>
      </c>
      <c r="D54" s="3">
        <f t="shared" si="28"/>
        <v>39111</v>
      </c>
      <c r="E54" s="3">
        <f t="shared" si="28"/>
        <v>39112</v>
      </c>
      <c r="F54" s="3">
        <f t="shared" si="28"/>
        <v>39113</v>
      </c>
      <c r="G54" s="3">
        <f t="shared" si="28"/>
        <v>39114</v>
      </c>
      <c r="H54" s="3">
        <f t="shared" si="28"/>
        <v>39115</v>
      </c>
      <c r="I54" s="3">
        <f t="shared" si="28"/>
        <v>39116</v>
      </c>
      <c r="J54" s="2"/>
      <c r="K54" s="3">
        <f>K53+7</f>
        <v>39138</v>
      </c>
      <c r="L54" s="3">
        <f t="shared" si="29"/>
        <v>39139</v>
      </c>
      <c r="M54" s="3">
        <f t="shared" si="29"/>
        <v>39140</v>
      </c>
      <c r="N54" s="3">
        <f t="shared" si="29"/>
        <v>39141</v>
      </c>
      <c r="O54" s="3">
        <f t="shared" si="29"/>
        <v>39142</v>
      </c>
      <c r="P54" s="3">
        <f t="shared" si="29"/>
        <v>39143</v>
      </c>
      <c r="Q54" s="3">
        <f t="shared" si="29"/>
        <v>39144</v>
      </c>
      <c r="R54" s="2"/>
      <c r="S54" s="3">
        <f>S53+7</f>
        <v>39166</v>
      </c>
      <c r="T54" s="3">
        <f t="shared" si="30"/>
        <v>39167</v>
      </c>
      <c r="U54" s="3">
        <f t="shared" si="30"/>
        <v>39168</v>
      </c>
      <c r="V54" s="3">
        <f t="shared" si="30"/>
        <v>39169</v>
      </c>
      <c r="W54" s="3">
        <f t="shared" si="30"/>
        <v>39170</v>
      </c>
      <c r="X54" s="3">
        <f t="shared" si="30"/>
        <v>39171</v>
      </c>
      <c r="Y54" s="3">
        <f t="shared" si="30"/>
        <v>39172</v>
      </c>
    </row>
    <row r="55" spans="3:25" ht="13.5">
      <c r="C55" s="3">
        <f>C54+7</f>
        <v>39117</v>
      </c>
      <c r="D55" s="3">
        <f t="shared" si="28"/>
        <v>39118</v>
      </c>
      <c r="E55" s="3">
        <f t="shared" si="28"/>
        <v>39119</v>
      </c>
      <c r="F55" s="3">
        <f t="shared" si="28"/>
        <v>39120</v>
      </c>
      <c r="G55" s="3">
        <f t="shared" si="28"/>
        <v>39121</v>
      </c>
      <c r="H55" s="3">
        <f t="shared" si="28"/>
        <v>39122</v>
      </c>
      <c r="I55" s="3">
        <f t="shared" si="28"/>
        <v>39123</v>
      </c>
      <c r="J55" s="2"/>
      <c r="K55" s="3">
        <f>K54+7</f>
        <v>39145</v>
      </c>
      <c r="L55" s="3">
        <f t="shared" si="29"/>
        <v>39146</v>
      </c>
      <c r="M55" s="3">
        <f t="shared" si="29"/>
        <v>39147</v>
      </c>
      <c r="N55" s="3">
        <f t="shared" si="29"/>
        <v>39148</v>
      </c>
      <c r="O55" s="3">
        <f t="shared" si="29"/>
        <v>39149</v>
      </c>
      <c r="P55" s="3">
        <f t="shared" si="29"/>
        <v>39150</v>
      </c>
      <c r="Q55" s="3">
        <f t="shared" si="29"/>
        <v>39151</v>
      </c>
      <c r="R55" s="2"/>
      <c r="S55" s="3">
        <f>S54+7</f>
        <v>39173</v>
      </c>
      <c r="T55" s="3">
        <f t="shared" si="30"/>
        <v>39174</v>
      </c>
      <c r="U55" s="3">
        <f t="shared" si="30"/>
        <v>39175</v>
      </c>
      <c r="V55" s="3">
        <f t="shared" si="30"/>
        <v>39176</v>
      </c>
      <c r="W55" s="3">
        <f t="shared" si="30"/>
        <v>39177</v>
      </c>
      <c r="X55" s="3">
        <f t="shared" si="30"/>
        <v>39178</v>
      </c>
      <c r="Y55" s="3">
        <f t="shared" si="30"/>
        <v>39179</v>
      </c>
    </row>
  </sheetData>
  <conditionalFormatting sqref="C10:I11 K50:Q51 K10:Q11 S30:Y31 C40:I41 K40:Q41 S20:Y21 C30:I31 K30:Q31 S10:Y11 C20:I21 K20:Q21 S40:Y41 C50:I51 S50:Y51">
    <cfRule type="expression" priority="1" dxfId="0" stopIfTrue="1">
      <formula>IF(DAY(C10)&gt;15,TRUE,FALSE)</formula>
    </cfRule>
  </conditionalFormatting>
  <conditionalFormatting sqref="C14:I15 K14:Q15 S14:Y15 C44:I45 K44:Q45 S44:Y45 C34:I35 K34:Q35 S34:Y35 C24:I25 K24:Q25 S24:Y25 C54:I55 K54:Q55 S54:Y55">
    <cfRule type="expression" priority="2" dxfId="0" stopIfTrue="1">
      <formula>IF(DAY(C14)&lt;15,TRUE,FALSE)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watanabe</cp:lastModifiedBy>
  <cp:lastPrinted>2006-05-13T01:21:18Z</cp:lastPrinted>
  <dcterms:created xsi:type="dcterms:W3CDTF">2006-05-13T00:27:54Z</dcterms:created>
  <dcterms:modified xsi:type="dcterms:W3CDTF">2006-05-13T01:36:07Z</dcterms:modified>
  <cp:category/>
  <cp:version/>
  <cp:contentType/>
  <cp:contentStatus/>
</cp:coreProperties>
</file>